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480" windowWidth="22710" windowHeight="86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0" i="1" l="1"/>
  <c r="N11" i="1" s="1"/>
  <c r="G40" i="1" l="1"/>
  <c r="G39" i="1"/>
  <c r="G38" i="1"/>
  <c r="G31" i="1"/>
  <c r="G30" i="1"/>
  <c r="G29" i="1"/>
  <c r="G28" i="1"/>
  <c r="G27" i="1"/>
  <c r="G26" i="1"/>
  <c r="G25" i="1"/>
  <c r="G23" i="1"/>
  <c r="G22" i="1"/>
  <c r="G21" i="1"/>
  <c r="G20" i="1"/>
  <c r="G19" i="1"/>
  <c r="G18" i="1"/>
  <c r="G16" i="1"/>
  <c r="G15" i="1"/>
  <c r="G14" i="1"/>
  <c r="G13" i="1"/>
  <c r="G12" i="1"/>
  <c r="J10" i="1"/>
  <c r="G10" i="1"/>
  <c r="J40" i="1" l="1"/>
  <c r="I39" i="1"/>
  <c r="J38" i="1"/>
  <c r="I36" i="1"/>
  <c r="I35" i="1"/>
  <c r="J34" i="1"/>
  <c r="J33" i="1"/>
  <c r="J31" i="1"/>
  <c r="I30" i="1"/>
  <c r="I29" i="1"/>
  <c r="I28" i="1"/>
  <c r="I27" i="1"/>
  <c r="I26" i="1"/>
  <c r="I25" i="1"/>
  <c r="I23" i="1"/>
  <c r="J22" i="1"/>
  <c r="I21" i="1"/>
  <c r="I20" i="1"/>
  <c r="I19" i="1"/>
  <c r="I18" i="1"/>
  <c r="I16" i="1"/>
  <c r="J15" i="1"/>
  <c r="H15" i="1"/>
  <c r="J14" i="1"/>
  <c r="H14" i="1"/>
  <c r="J13" i="1"/>
  <c r="H13" i="1"/>
  <c r="J12" i="1"/>
  <c r="H12" i="1"/>
  <c r="I12" i="1"/>
  <c r="I40" i="1"/>
  <c r="J39" i="1"/>
  <c r="I38" i="1"/>
  <c r="J36" i="1"/>
  <c r="J35" i="1"/>
  <c r="H35" i="1"/>
  <c r="I34" i="1"/>
  <c r="I33" i="1"/>
  <c r="I31" i="1"/>
  <c r="J30" i="1"/>
  <c r="H30" i="1"/>
  <c r="J29" i="1"/>
  <c r="H29" i="1"/>
  <c r="J28" i="1"/>
  <c r="H28" i="1"/>
  <c r="J27" i="1"/>
  <c r="H27" i="1"/>
  <c r="J26" i="1"/>
  <c r="H26" i="1"/>
  <c r="J25" i="1"/>
  <c r="H25" i="1"/>
  <c r="J23" i="1"/>
  <c r="I22" i="1"/>
  <c r="J21" i="1"/>
  <c r="H21" i="1"/>
  <c r="J20" i="1"/>
  <c r="H20" i="1"/>
  <c r="J19" i="1"/>
  <c r="H19" i="1"/>
  <c r="J18" i="1"/>
  <c r="H18" i="1"/>
  <c r="J16" i="1"/>
  <c r="I15" i="1"/>
  <c r="I14" i="1"/>
  <c r="I13" i="1"/>
  <c r="I10" i="1"/>
</calcChain>
</file>

<file path=xl/sharedStrings.xml><?xml version="1.0" encoding="utf-8"?>
<sst xmlns="http://schemas.openxmlformats.org/spreadsheetml/2006/main" count="102" uniqueCount="66">
  <si>
    <t>2014 ESTIMATED TAX BILL CALCULATOR</t>
  </si>
  <si>
    <t>Calculation based on purchase price with no tax exemptions</t>
  </si>
  <si>
    <t>ENTER PURCHASE PRICE HERE $</t>
  </si>
  <si>
    <r>
      <t xml:space="preserve">AND CLICK </t>
    </r>
    <r>
      <rPr>
        <i/>
        <sz val="11"/>
        <color rgb="FF000000"/>
        <rFont val="Calibri"/>
        <family val="2"/>
      </rPr>
      <t>ENTER</t>
    </r>
  </si>
  <si>
    <t xml:space="preserve">                                   </t>
  </si>
  <si>
    <t xml:space="preserve">                 </t>
  </si>
  <si>
    <t>City '14</t>
  </si>
  <si>
    <t>City  '14</t>
  </si>
  <si>
    <t>County '14</t>
  </si>
  <si>
    <t>TOTAL TAX</t>
  </si>
  <si>
    <t xml:space="preserve">TOTAL </t>
  </si>
  <si>
    <t xml:space="preserve">Scroll down for more counties </t>
  </si>
  <si>
    <t>Millage Rate</t>
  </si>
  <si>
    <t>Due Date</t>
  </si>
  <si>
    <t>Total Millage</t>
  </si>
  <si>
    <t>CITY</t>
  </si>
  <si>
    <t>COUNTY</t>
  </si>
  <si>
    <t>PROPERTY TAXES</t>
  </si>
  <si>
    <t>CHEROKEE</t>
  </si>
  <si>
    <t xml:space="preserve"> N/A                     </t>
  </si>
  <si>
    <t>N/A</t>
  </si>
  <si>
    <t>COBB:</t>
  </si>
  <si>
    <t xml:space="preserve">                        </t>
  </si>
  <si>
    <t xml:space="preserve">       CITY OF ACWORTH</t>
  </si>
  <si>
    <t xml:space="preserve">       CITY OF MARIETTA</t>
  </si>
  <si>
    <t xml:space="preserve">       CITY OF POWDER SPRINGS  </t>
  </si>
  <si>
    <r>
      <t xml:space="preserve">       </t>
    </r>
    <r>
      <rPr>
        <b/>
        <sz val="9"/>
        <color rgb="FF000000"/>
        <rFont val="Times New Roman"/>
        <family val="1"/>
      </rPr>
      <t>CITY OF SMYRNA</t>
    </r>
  </si>
  <si>
    <t xml:space="preserve">       UNINCORP.COUNTY- NO CITY</t>
  </si>
  <si>
    <t xml:space="preserve">**DEKALB:     </t>
  </si>
  <si>
    <t xml:space="preserve">        CITY OF ATLANTA </t>
  </si>
  <si>
    <t>½ - 9/30 &amp; ½ - 11/15</t>
  </si>
  <si>
    <t xml:space="preserve">        CITY OF BROOKHAVEN</t>
  </si>
  <si>
    <t xml:space="preserve">        CITY OF  DECATUR</t>
  </si>
  <si>
    <t>½ - 6/2 &amp; ½ 12/20</t>
  </si>
  <si>
    <t xml:space="preserve">        CITY OF DUNWOODY</t>
  </si>
  <si>
    <t>½ - 10/1 &amp; ½ 11/15</t>
  </si>
  <si>
    <t>½ - 9/30&amp; ½ 11/15</t>
  </si>
  <si>
    <r>
      <t xml:space="preserve">        </t>
    </r>
    <r>
      <rPr>
        <b/>
        <sz val="9"/>
        <color rgb="FF000000"/>
        <rFont val="Times New Roman"/>
        <family val="1"/>
      </rPr>
      <t>UNINCORP. COUNTY- NO CITY</t>
    </r>
  </si>
  <si>
    <t xml:space="preserve"> N/A                    </t>
  </si>
  <si>
    <t xml:space="preserve">½ -9/30  &amp; ½ 11/15  </t>
  </si>
  <si>
    <t>FORSYTH</t>
  </si>
  <si>
    <t xml:space="preserve"> N/A</t>
  </si>
  <si>
    <t>FULTON:</t>
  </si>
  <si>
    <t xml:space="preserve">         CITY OF ALPHARETTA</t>
  </si>
  <si>
    <t xml:space="preserve">         CITY OF ATLANTA</t>
  </si>
  <si>
    <t>CITY OF CHATTAHOCHEE HILLS</t>
  </si>
  <si>
    <t xml:space="preserve">         CITY OF JOHNS CREEK</t>
  </si>
  <si>
    <t xml:space="preserve">         CITY OF ROSWELL</t>
  </si>
  <si>
    <t xml:space="preserve">         CITY OF SANDY SPRINGS</t>
  </si>
  <si>
    <t xml:space="preserve"> N/A                       </t>
  </si>
  <si>
    <t>GWINNETT:</t>
  </si>
  <si>
    <t xml:space="preserve">                      </t>
  </si>
  <si>
    <t xml:space="preserve">          CITY OF DULUTH</t>
  </si>
  <si>
    <t xml:space="preserve"> N/A  </t>
  </si>
  <si>
    <t>9/15 &amp; 11/1</t>
  </si>
  <si>
    <t xml:space="preserve">          CITY OF LAWRENCEVILLE</t>
  </si>
  <si>
    <t xml:space="preserve">          CITY OF SUWANEE</t>
  </si>
  <si>
    <t xml:space="preserve">9/15 &amp; 11/1 </t>
  </si>
  <si>
    <t>HALL:</t>
  </si>
  <si>
    <t xml:space="preserve">                                        </t>
  </si>
  <si>
    <t xml:space="preserve">           INCORPORATED </t>
  </si>
  <si>
    <t xml:space="preserve">           UNINCORPORATED</t>
  </si>
  <si>
    <t xml:space="preserve">N/A                    </t>
  </si>
  <si>
    <t>NEWTON</t>
  </si>
  <si>
    <t>½ 10/20 &amp; ½ 12/20</t>
  </si>
  <si>
    <t>**DOES NOT REFLECT 2013 DEKALB COUNTY H.O.S.T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</si>
</sst>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$&quot;#,##0.00;[Red]&quot;$&quot;#,##0.00"/>
    <numFmt numFmtId="166" formatCode="m/d;@"/>
  </numFmts>
  <fonts count="22" x14ac:knownFonts="1">
    <font>
      <sz val="11"/>
      <color rgb="FF000000"/>
      <name val="Calibri"/>
      <family val="2"/>
    </font>
    <font>
      <sz val="11"/>
      <color rgb="FF7030A0"/>
      <name val="Calibri"/>
      <family val="2"/>
    </font>
    <font>
      <sz val="11"/>
      <color rgb="FF00B050"/>
      <name val="Calibri"/>
      <family val="2"/>
    </font>
    <font>
      <b/>
      <sz val="12"/>
      <color rgb="FFFF0000"/>
      <name val="Calibri"/>
      <family val="2"/>
    </font>
    <font>
      <b/>
      <u/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i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9"/>
      <color rgb="FF00B050"/>
      <name val="Calibri"/>
      <family val="2"/>
    </font>
    <font>
      <b/>
      <sz val="9"/>
      <color rgb="FF0000FF"/>
      <name val="Calibri"/>
      <family val="2"/>
    </font>
    <font>
      <b/>
      <sz val="9"/>
      <color rgb="FF7030A0"/>
      <name val="Calibri"/>
      <family val="2"/>
    </font>
    <font>
      <b/>
      <sz val="9"/>
      <color rgb="FFFF0000"/>
      <name val="Calibri"/>
      <family val="2"/>
    </font>
    <font>
      <b/>
      <sz val="9"/>
      <color rgb="FF000000"/>
      <name val="Times New Roman"/>
      <family val="1"/>
    </font>
    <font>
      <b/>
      <sz val="9"/>
      <color rgb="FF00B050"/>
      <name val="Times New Roman"/>
      <family val="1"/>
    </font>
    <font>
      <b/>
      <sz val="9"/>
      <color rgb="FF0000FF"/>
      <name val="Times New Roman"/>
      <family val="1"/>
    </font>
    <font>
      <b/>
      <sz val="9"/>
      <color rgb="FF7030A0"/>
      <name val="Times New Roman"/>
      <family val="1"/>
    </font>
    <font>
      <b/>
      <sz val="11"/>
      <color rgb="FF00B050"/>
      <name val="Calibri"/>
      <family val="2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166" fontId="0" fillId="2" borderId="0" xfId="0" applyNumberForma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0" borderId="0" xfId="0" applyFont="1"/>
    <xf numFmtId="0" fontId="0" fillId="0" borderId="0" xfId="0" applyFill="1"/>
    <xf numFmtId="165" fontId="3" fillId="2" borderId="0" xfId="0" applyNumberFormat="1" applyFont="1" applyFill="1" applyAlignment="1">
      <alignment horizontal="center"/>
    </xf>
    <xf numFmtId="0" fontId="5" fillId="2" borderId="0" xfId="0" applyFont="1" applyFill="1"/>
    <xf numFmtId="0" fontId="0" fillId="2" borderId="0" xfId="0" applyFill="1" applyAlignment="1"/>
    <xf numFmtId="0" fontId="6" fillId="2" borderId="0" xfId="0" applyFont="1" applyFill="1" applyAlignment="1">
      <alignment horizontal="right"/>
    </xf>
    <xf numFmtId="0" fontId="0" fillId="2" borderId="0" xfId="0" applyFill="1" applyAlignment="1">
      <alignment horizontal="left"/>
    </xf>
    <xf numFmtId="165" fontId="9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left"/>
    </xf>
    <xf numFmtId="165" fontId="9" fillId="2" borderId="0" xfId="0" applyNumberFormat="1" applyFont="1" applyFill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166" fontId="12" fillId="2" borderId="2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165" fontId="3" fillId="2" borderId="3" xfId="0" applyNumberFormat="1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wrapText="1"/>
    </xf>
    <xf numFmtId="166" fontId="12" fillId="2" borderId="7" xfId="0" applyNumberFormat="1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wrapText="1"/>
    </xf>
    <xf numFmtId="0" fontId="12" fillId="0" borderId="6" xfId="0" applyFont="1" applyBorder="1" applyAlignment="1">
      <alignment horizontal="center"/>
    </xf>
    <xf numFmtId="165" fontId="3" fillId="2" borderId="7" xfId="0" applyNumberFormat="1" applyFont="1" applyFill="1" applyBorder="1" applyAlignment="1">
      <alignment horizontal="center"/>
    </xf>
    <xf numFmtId="0" fontId="16" fillId="2" borderId="6" xfId="0" applyFont="1" applyFill="1" applyBorder="1" applyAlignment="1">
      <alignment vertical="top" wrapText="1"/>
    </xf>
    <xf numFmtId="0" fontId="17" fillId="2" borderId="8" xfId="0" applyFont="1" applyFill="1" applyBorder="1" applyAlignment="1">
      <alignment horizontal="center" wrapText="1"/>
    </xf>
    <xf numFmtId="166" fontId="17" fillId="2" borderId="9" xfId="0" applyNumberFormat="1" applyFont="1" applyFill="1" applyBorder="1" applyAlignment="1">
      <alignment horizontal="center" wrapText="1"/>
    </xf>
    <xf numFmtId="0" fontId="18" fillId="2" borderId="9" xfId="0" applyFont="1" applyFill="1" applyBorder="1" applyAlignment="1">
      <alignment horizontal="center" vertical="top" wrapText="1"/>
    </xf>
    <xf numFmtId="166" fontId="18" fillId="2" borderId="9" xfId="0" applyNumberFormat="1" applyFont="1" applyFill="1" applyBorder="1" applyAlignment="1">
      <alignment horizontal="center" vertical="top" wrapText="1"/>
    </xf>
    <xf numFmtId="0" fontId="19" fillId="2" borderId="10" xfId="0" applyFont="1" applyFill="1" applyBorder="1" applyAlignment="1">
      <alignment horizontal="center" wrapText="1"/>
    </xf>
    <xf numFmtId="0" fontId="20" fillId="0" borderId="8" xfId="0" applyFont="1" applyBorder="1" applyAlignment="1">
      <alignment horizontal="center"/>
    </xf>
    <xf numFmtId="165" fontId="18" fillId="2" borderId="3" xfId="0" applyNumberFormat="1" applyFont="1" applyFill="1" applyBorder="1" applyAlignment="1">
      <alignment horizontal="center" vertical="top" wrapText="1"/>
    </xf>
    <xf numFmtId="165" fontId="3" fillId="2" borderId="6" xfId="0" applyNumberFormat="1" applyFont="1" applyFill="1" applyBorder="1" applyAlignment="1">
      <alignment horizontal="center"/>
    </xf>
    <xf numFmtId="0" fontId="17" fillId="2" borderId="5" xfId="0" applyFont="1" applyFill="1" applyBorder="1" applyAlignment="1">
      <alignment horizontal="right" wrapText="1"/>
    </xf>
    <xf numFmtId="166" fontId="17" fillId="2" borderId="10" xfId="0" applyNumberFormat="1" applyFont="1" applyFill="1" applyBorder="1" applyAlignment="1">
      <alignment horizontal="right" wrapText="1"/>
    </xf>
    <xf numFmtId="0" fontId="18" fillId="2" borderId="10" xfId="0" applyFont="1" applyFill="1" applyBorder="1" applyAlignment="1">
      <alignment horizontal="right" wrapText="1"/>
    </xf>
    <xf numFmtId="166" fontId="18" fillId="2" borderId="10" xfId="0" applyNumberFormat="1" applyFont="1" applyFill="1" applyBorder="1" applyAlignment="1">
      <alignment horizontal="right" wrapText="1"/>
    </xf>
    <xf numFmtId="0" fontId="19" fillId="2" borderId="10" xfId="0" applyFont="1" applyFill="1" applyBorder="1" applyAlignment="1">
      <alignment horizontal="right" wrapText="1"/>
    </xf>
    <xf numFmtId="0" fontId="20" fillId="0" borderId="0" xfId="0" applyFont="1" applyAlignment="1">
      <alignment horizontal="center"/>
    </xf>
    <xf numFmtId="0" fontId="16" fillId="2" borderId="6" xfId="0" applyFont="1" applyFill="1" applyBorder="1" applyAlignment="1">
      <alignment wrapText="1"/>
    </xf>
    <xf numFmtId="0" fontId="17" fillId="2" borderId="7" xfId="0" applyFont="1" applyFill="1" applyBorder="1" applyAlignment="1">
      <alignment horizontal="center" wrapText="1"/>
    </xf>
    <xf numFmtId="166" fontId="17" fillId="2" borderId="7" xfId="0" applyNumberFormat="1" applyFont="1" applyFill="1" applyBorder="1" applyAlignment="1">
      <alignment horizontal="center" wrapText="1"/>
    </xf>
    <xf numFmtId="0" fontId="18" fillId="2" borderId="7" xfId="0" applyFont="1" applyFill="1" applyBorder="1" applyAlignment="1">
      <alignment horizontal="center" wrapText="1"/>
    </xf>
    <xf numFmtId="166" fontId="18" fillId="2" borderId="7" xfId="0" applyNumberFormat="1" applyFont="1" applyFill="1" applyBorder="1" applyAlignment="1">
      <alignment horizontal="center" wrapText="1"/>
    </xf>
    <xf numFmtId="0" fontId="19" fillId="2" borderId="7" xfId="0" applyFont="1" applyFill="1" applyBorder="1" applyAlignment="1">
      <alignment horizontal="center" wrapText="1"/>
    </xf>
    <xf numFmtId="165" fontId="20" fillId="0" borderId="8" xfId="0" applyNumberFormat="1" applyFont="1" applyBorder="1" applyAlignment="1">
      <alignment horizontal="center"/>
    </xf>
    <xf numFmtId="165" fontId="3" fillId="2" borderId="8" xfId="0" applyNumberFormat="1" applyFont="1" applyFill="1" applyBorder="1" applyAlignment="1">
      <alignment horizontal="center"/>
    </xf>
    <xf numFmtId="0" fontId="21" fillId="2" borderId="6" xfId="0" applyFont="1" applyFill="1" applyBorder="1" applyAlignment="1">
      <alignment vertical="top" wrapText="1"/>
    </xf>
    <xf numFmtId="0" fontId="16" fillId="2" borderId="8" xfId="0" applyFont="1" applyFill="1" applyBorder="1" applyAlignment="1">
      <alignment vertical="top" wrapText="1"/>
    </xf>
    <xf numFmtId="0" fontId="17" fillId="2" borderId="10" xfId="0" applyFont="1" applyFill="1" applyBorder="1" applyAlignment="1">
      <alignment horizontal="right" wrapText="1"/>
    </xf>
    <xf numFmtId="165" fontId="3" fillId="2" borderId="10" xfId="0" applyNumberFormat="1" applyFont="1" applyFill="1" applyBorder="1" applyAlignment="1">
      <alignment horizontal="center"/>
    </xf>
    <xf numFmtId="0" fontId="16" fillId="2" borderId="6" xfId="0" applyFont="1" applyFill="1" applyBorder="1" applyAlignment="1">
      <alignment horizontal="left" vertical="top" wrapText="1"/>
    </xf>
    <xf numFmtId="0" fontId="18" fillId="2" borderId="7" xfId="0" applyFont="1" applyFill="1" applyBorder="1" applyAlignment="1">
      <alignment horizontal="center" vertical="top" wrapText="1"/>
    </xf>
    <xf numFmtId="166" fontId="18" fillId="2" borderId="7" xfId="0" applyNumberFormat="1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wrapText="1"/>
    </xf>
    <xf numFmtId="166" fontId="17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166" fontId="18" fillId="2" borderId="1" xfId="0" applyNumberFormat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wrapText="1"/>
    </xf>
    <xf numFmtId="166" fontId="17" fillId="2" borderId="8" xfId="0" applyNumberFormat="1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wrapText="1"/>
    </xf>
    <xf numFmtId="166" fontId="18" fillId="2" borderId="8" xfId="0" applyNumberFormat="1" applyFont="1" applyFill="1" applyBorder="1" applyAlignment="1">
      <alignment horizontal="center" wrapText="1"/>
    </xf>
    <xf numFmtId="0" fontId="19" fillId="2" borderId="8" xfId="0" applyFont="1" applyFill="1" applyBorder="1" applyAlignment="1">
      <alignment horizontal="center" wrapText="1"/>
    </xf>
    <xf numFmtId="165" fontId="18" fillId="2" borderId="8" xfId="0" applyNumberFormat="1" applyFont="1" applyFill="1" applyBorder="1" applyAlignment="1">
      <alignment horizontal="center" vertical="top" wrapText="1"/>
    </xf>
    <xf numFmtId="0" fontId="20" fillId="0" borderId="0" xfId="0" applyFont="1"/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164" fontId="7" fillId="3" borderId="0" xfId="0" applyNumberFormat="1" applyFont="1" applyFill="1" applyAlignment="1" applyProtection="1">
      <alignment horizontal="right"/>
      <protection locked="0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219071</xdr:colOff>
      <xdr:row>1</xdr:row>
      <xdr:rowOff>0</xdr:rowOff>
    </xdr:from>
    <xdr:ext cx="1857374" cy="981078"/>
    <xdr:pic>
      <xdr:nvPicPr>
        <xdr:cNvPr id="2" name="Picture 1" descr="attorneybigger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83451" y="198120"/>
          <a:ext cx="1857374" cy="98107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D5" sqref="D5"/>
    </sheetView>
  </sheetViews>
  <sheetFormatPr defaultColWidth="7.140625" defaultRowHeight="15.75" x14ac:dyDescent="0.25"/>
  <cols>
    <col min="1" max="1" width="1.28515625" customWidth="1"/>
    <col min="2" max="2" width="24.28515625" customWidth="1"/>
    <col min="3" max="3" width="8.28515625" style="72" customWidth="1"/>
    <col min="4" max="4" width="12" style="73" customWidth="1"/>
    <col min="5" max="5" width="8.7109375" style="72" customWidth="1"/>
    <col min="6" max="6" width="11.85546875" style="73" customWidth="1"/>
    <col min="7" max="7" width="6.7109375" style="74" customWidth="1"/>
    <col min="8" max="8" width="9" style="5" customWidth="1"/>
    <col min="9" max="9" width="8.7109375" customWidth="1"/>
    <col min="10" max="10" width="13.28515625" style="13" customWidth="1"/>
    <col min="11" max="11" width="7.140625" customWidth="1"/>
    <col min="14" max="14" width="0" hidden="1" customWidth="1"/>
  </cols>
  <sheetData>
    <row r="1" spans="1:14" x14ac:dyDescent="0.25">
      <c r="B1" s="1"/>
      <c r="C1" s="2"/>
      <c r="D1" s="3"/>
      <c r="E1" s="2"/>
      <c r="F1" s="3"/>
      <c r="G1" s="4"/>
      <c r="I1" s="6"/>
      <c r="J1" s="7"/>
    </row>
    <row r="2" spans="1:14" ht="21" x14ac:dyDescent="0.35">
      <c r="A2" s="77" t="s">
        <v>0</v>
      </c>
      <c r="B2" s="77"/>
      <c r="C2" s="77"/>
      <c r="D2" s="77"/>
      <c r="E2" s="77"/>
      <c r="F2" s="77"/>
      <c r="G2" s="4"/>
      <c r="I2" s="1"/>
      <c r="J2" s="7"/>
    </row>
    <row r="3" spans="1:14" ht="18" customHeight="1" x14ac:dyDescent="0.25">
      <c r="A3" s="76" t="s">
        <v>1</v>
      </c>
      <c r="B3" s="76"/>
      <c r="C3" s="76"/>
      <c r="D3" s="76"/>
      <c r="E3" s="76"/>
      <c r="F3" s="76"/>
      <c r="G3" s="4"/>
      <c r="I3" s="1"/>
      <c r="J3" s="7"/>
    </row>
    <row r="4" spans="1:14" ht="18.75" x14ac:dyDescent="0.3">
      <c r="B4" s="8"/>
      <c r="C4" s="9"/>
      <c r="D4" s="3"/>
      <c r="E4" s="2"/>
      <c r="F4" s="3"/>
      <c r="G4" s="4"/>
      <c r="I4" s="1"/>
      <c r="J4" s="7"/>
    </row>
    <row r="5" spans="1:14" ht="21" x14ac:dyDescent="0.35">
      <c r="C5" s="10" t="s">
        <v>2</v>
      </c>
      <c r="D5" s="75"/>
      <c r="E5" s="11" t="s">
        <v>3</v>
      </c>
      <c r="F5" s="3"/>
      <c r="G5" s="4"/>
      <c r="I5" s="1"/>
      <c r="J5" s="7"/>
    </row>
    <row r="6" spans="1:14" x14ac:dyDescent="0.25">
      <c r="B6" s="1"/>
      <c r="C6" s="2"/>
      <c r="D6" s="3"/>
      <c r="E6" s="2"/>
      <c r="F6" s="3"/>
      <c r="G6" s="12" t="s">
        <v>4</v>
      </c>
      <c r="I6" s="1"/>
    </row>
    <row r="7" spans="1:14" x14ac:dyDescent="0.25">
      <c r="B7" s="1"/>
      <c r="C7" s="2"/>
      <c r="D7" s="3"/>
      <c r="E7" s="2"/>
      <c r="F7" s="3"/>
      <c r="G7" s="14" t="s">
        <v>5</v>
      </c>
      <c r="I7" s="1"/>
      <c r="J7" s="15"/>
    </row>
    <row r="8" spans="1:14" ht="24" x14ac:dyDescent="0.25">
      <c r="B8" s="16"/>
      <c r="C8" s="17" t="s">
        <v>6</v>
      </c>
      <c r="D8" s="18" t="s">
        <v>7</v>
      </c>
      <c r="E8" s="19" t="s">
        <v>8</v>
      </c>
      <c r="F8" s="19" t="s">
        <v>8</v>
      </c>
      <c r="G8" s="20">
        <v>2014</v>
      </c>
      <c r="H8" s="21" t="s">
        <v>9</v>
      </c>
      <c r="I8" s="19" t="s">
        <v>9</v>
      </c>
      <c r="J8" s="22" t="s">
        <v>10</v>
      </c>
    </row>
    <row r="9" spans="1:14" ht="15" customHeight="1" thickBot="1" x14ac:dyDescent="0.3">
      <c r="B9" s="23" t="s">
        <v>11</v>
      </c>
      <c r="C9" s="24" t="s">
        <v>12</v>
      </c>
      <c r="D9" s="25" t="s">
        <v>13</v>
      </c>
      <c r="E9" s="26" t="s">
        <v>12</v>
      </c>
      <c r="F9" s="26" t="s">
        <v>13</v>
      </c>
      <c r="G9" s="27" t="s">
        <v>14</v>
      </c>
      <c r="H9" s="28" t="s">
        <v>15</v>
      </c>
      <c r="I9" s="26" t="s">
        <v>16</v>
      </c>
      <c r="J9" s="29" t="s">
        <v>17</v>
      </c>
    </row>
    <row r="10" spans="1:14" x14ac:dyDescent="0.25">
      <c r="B10" s="30" t="s">
        <v>18</v>
      </c>
      <c r="C10" s="31" t="s">
        <v>19</v>
      </c>
      <c r="D10" s="32" t="s">
        <v>20</v>
      </c>
      <c r="E10" s="33">
        <v>29.457999999999998</v>
      </c>
      <c r="F10" s="34">
        <v>40897</v>
      </c>
      <c r="G10" s="35">
        <f>E10</f>
        <v>29.457999999999998</v>
      </c>
      <c r="H10" s="36" t="s">
        <v>20</v>
      </c>
      <c r="I10" s="37">
        <f>N11*E10</f>
        <v>0</v>
      </c>
      <c r="J10" s="38">
        <f>N11*G10</f>
        <v>0</v>
      </c>
      <c r="N10">
        <f>D5*0.4</f>
        <v>0</v>
      </c>
    </row>
    <row r="11" spans="1:14" x14ac:dyDescent="0.25">
      <c r="B11" s="30" t="s">
        <v>21</v>
      </c>
      <c r="C11" s="39"/>
      <c r="D11" s="40"/>
      <c r="E11" s="41" t="s">
        <v>22</v>
      </c>
      <c r="F11" s="42"/>
      <c r="G11" s="43"/>
      <c r="H11" s="44"/>
      <c r="I11" s="37"/>
      <c r="J11" s="7"/>
      <c r="N11">
        <f>N10/1000</f>
        <v>0</v>
      </c>
    </row>
    <row r="12" spans="1:14" x14ac:dyDescent="0.25">
      <c r="B12" s="45" t="s">
        <v>23</v>
      </c>
      <c r="C12" s="46">
        <v>7.6</v>
      </c>
      <c r="D12" s="47">
        <v>41593</v>
      </c>
      <c r="E12" s="48">
        <v>29.71</v>
      </c>
      <c r="F12" s="49">
        <v>40831</v>
      </c>
      <c r="G12" s="50">
        <f>C12+E12</f>
        <v>37.31</v>
      </c>
      <c r="H12" s="51">
        <f>N11*C12</f>
        <v>0</v>
      </c>
      <c r="I12" s="37">
        <f>N11*E12</f>
        <v>0</v>
      </c>
      <c r="J12" s="52">
        <f>N11*G12</f>
        <v>0</v>
      </c>
    </row>
    <row r="13" spans="1:14" x14ac:dyDescent="0.25">
      <c r="B13" s="45" t="s">
        <v>24</v>
      </c>
      <c r="C13" s="46">
        <v>24.015999999999998</v>
      </c>
      <c r="D13" s="47">
        <v>41572</v>
      </c>
      <c r="E13" s="48">
        <v>7.75</v>
      </c>
      <c r="F13" s="49">
        <v>40831</v>
      </c>
      <c r="G13" s="50">
        <f>C13+E13</f>
        <v>31.765999999999998</v>
      </c>
      <c r="H13" s="51">
        <f>N11*C13</f>
        <v>0</v>
      </c>
      <c r="I13" s="37">
        <f>N11*E13</f>
        <v>0</v>
      </c>
      <c r="J13" s="52">
        <f>N11*G13</f>
        <v>0</v>
      </c>
    </row>
    <row r="14" spans="1:14" ht="24" x14ac:dyDescent="0.25">
      <c r="B14" s="30" t="s">
        <v>25</v>
      </c>
      <c r="C14" s="46">
        <v>8.5</v>
      </c>
      <c r="D14" s="47">
        <v>41609</v>
      </c>
      <c r="E14" s="48">
        <v>29.71</v>
      </c>
      <c r="F14" s="49">
        <v>40831</v>
      </c>
      <c r="G14" s="50">
        <f>C14+E14</f>
        <v>38.21</v>
      </c>
      <c r="H14" s="51">
        <f>N11*C14</f>
        <v>0</v>
      </c>
      <c r="I14" s="37">
        <f>N11*E14</f>
        <v>0</v>
      </c>
      <c r="J14" s="52">
        <f>N11*G14</f>
        <v>0</v>
      </c>
    </row>
    <row r="15" spans="1:14" x14ac:dyDescent="0.25">
      <c r="B15" s="53" t="s">
        <v>26</v>
      </c>
      <c r="C15" s="46">
        <v>8.99</v>
      </c>
      <c r="D15" s="47">
        <v>42325</v>
      </c>
      <c r="E15" s="48">
        <v>26.65</v>
      </c>
      <c r="F15" s="49">
        <v>40831</v>
      </c>
      <c r="G15" s="50">
        <f>C15+E15</f>
        <v>35.64</v>
      </c>
      <c r="H15" s="51">
        <f>N11*C15</f>
        <v>0</v>
      </c>
      <c r="I15" s="37">
        <f>N11*E15</f>
        <v>0</v>
      </c>
      <c r="J15" s="52">
        <f>N11*G15</f>
        <v>0</v>
      </c>
    </row>
    <row r="16" spans="1:14" ht="24" x14ac:dyDescent="0.25">
      <c r="B16" s="30" t="s">
        <v>27</v>
      </c>
      <c r="C16" s="46" t="s">
        <v>20</v>
      </c>
      <c r="D16" s="47" t="s">
        <v>20</v>
      </c>
      <c r="E16" s="48">
        <v>29.71</v>
      </c>
      <c r="F16" s="49">
        <v>40831</v>
      </c>
      <c r="G16" s="50">
        <f>E16</f>
        <v>29.71</v>
      </c>
      <c r="H16" s="36" t="s">
        <v>20</v>
      </c>
      <c r="I16" s="37">
        <f>N11*E16</f>
        <v>0</v>
      </c>
      <c r="J16" s="52">
        <f>N11*G16</f>
        <v>0</v>
      </c>
    </row>
    <row r="17" spans="2:10" x14ac:dyDescent="0.25">
      <c r="B17" s="54" t="s">
        <v>28</v>
      </c>
      <c r="C17" s="55"/>
      <c r="D17" s="40"/>
      <c r="E17" s="41"/>
      <c r="F17" s="42"/>
      <c r="G17" s="43"/>
      <c r="H17" s="44"/>
      <c r="I17" s="37"/>
      <c r="J17" s="56"/>
    </row>
    <row r="18" spans="2:10" ht="24.75" x14ac:dyDescent="0.25">
      <c r="B18" s="30" t="s">
        <v>29</v>
      </c>
      <c r="C18" s="46">
        <v>34.244999999999997</v>
      </c>
      <c r="D18" s="47">
        <v>42323</v>
      </c>
      <c r="E18" s="48">
        <v>9.1300000000000008</v>
      </c>
      <c r="F18" s="49" t="s">
        <v>30</v>
      </c>
      <c r="G18" s="50">
        <f>C18+E18</f>
        <v>43.375</v>
      </c>
      <c r="H18" s="51">
        <f>N11*C18</f>
        <v>0</v>
      </c>
      <c r="I18" s="37">
        <f>N11*E18</f>
        <v>0</v>
      </c>
      <c r="J18" s="52">
        <f>N11*G18</f>
        <v>0</v>
      </c>
    </row>
    <row r="19" spans="2:10" ht="24.75" x14ac:dyDescent="0.25">
      <c r="B19" s="30" t="s">
        <v>31</v>
      </c>
      <c r="C19" s="46">
        <v>2.7949999999999999</v>
      </c>
      <c r="D19" s="47" t="s">
        <v>30</v>
      </c>
      <c r="E19" s="48">
        <v>37.65</v>
      </c>
      <c r="F19" s="49" t="s">
        <v>30</v>
      </c>
      <c r="G19" s="50">
        <f xml:space="preserve"> C19+E19</f>
        <v>40.445</v>
      </c>
      <c r="H19" s="51">
        <f>N11*C19</f>
        <v>0</v>
      </c>
      <c r="I19" s="37">
        <f>N11*E19</f>
        <v>0</v>
      </c>
      <c r="J19" s="52">
        <f>N11*G19</f>
        <v>0</v>
      </c>
    </row>
    <row r="20" spans="2:10" ht="24.75" x14ac:dyDescent="0.25">
      <c r="B20" s="30" t="s">
        <v>32</v>
      </c>
      <c r="C20" s="46">
        <v>33.5</v>
      </c>
      <c r="D20" s="47" t="s">
        <v>33</v>
      </c>
      <c r="E20" s="48">
        <v>9.68</v>
      </c>
      <c r="F20" s="49" t="s">
        <v>30</v>
      </c>
      <c r="G20" s="50">
        <f>C20+E20</f>
        <v>43.18</v>
      </c>
      <c r="H20" s="51">
        <f>N11*C20</f>
        <v>0</v>
      </c>
      <c r="I20" s="37">
        <f>N11*E20</f>
        <v>0</v>
      </c>
      <c r="J20" s="52">
        <f>N11*G20</f>
        <v>0</v>
      </c>
    </row>
    <row r="21" spans="2:10" ht="15.75" customHeight="1" thickBot="1" x14ac:dyDescent="0.3">
      <c r="B21" s="57" t="s">
        <v>34</v>
      </c>
      <c r="C21" s="46">
        <v>2.74</v>
      </c>
      <c r="D21" s="47" t="s">
        <v>35</v>
      </c>
      <c r="E21" s="48">
        <v>37.65</v>
      </c>
      <c r="F21" s="49" t="s">
        <v>36</v>
      </c>
      <c r="G21" s="50">
        <f>C21+E21</f>
        <v>40.39</v>
      </c>
      <c r="H21" s="51">
        <f>N11*C21</f>
        <v>0</v>
      </c>
      <c r="I21" s="37">
        <f>N11*E21</f>
        <v>0</v>
      </c>
      <c r="J21" s="52">
        <f>N11*G21</f>
        <v>0</v>
      </c>
    </row>
    <row r="22" spans="2:10" ht="16.5" customHeight="1" thickBot="1" x14ac:dyDescent="0.3">
      <c r="B22" s="53" t="s">
        <v>37</v>
      </c>
      <c r="C22" s="46" t="s">
        <v>38</v>
      </c>
      <c r="D22" s="47" t="s">
        <v>20</v>
      </c>
      <c r="E22" s="48">
        <v>45.29</v>
      </c>
      <c r="F22" s="49" t="s">
        <v>39</v>
      </c>
      <c r="G22" s="50">
        <f>E22</f>
        <v>45.29</v>
      </c>
      <c r="H22" s="36" t="s">
        <v>20</v>
      </c>
      <c r="I22" s="37">
        <f>N11*E22</f>
        <v>0</v>
      </c>
      <c r="J22" s="52">
        <f>N11*G22</f>
        <v>0</v>
      </c>
    </row>
    <row r="23" spans="2:10" x14ac:dyDescent="0.25">
      <c r="B23" s="30" t="s">
        <v>40</v>
      </c>
      <c r="C23" s="46" t="s">
        <v>41</v>
      </c>
      <c r="D23" s="47" t="s">
        <v>20</v>
      </c>
      <c r="E23" s="58">
        <v>26.474</v>
      </c>
      <c r="F23" s="59">
        <v>40862</v>
      </c>
      <c r="G23" s="50">
        <f>E23</f>
        <v>26.474</v>
      </c>
      <c r="H23" s="36" t="s">
        <v>20</v>
      </c>
      <c r="I23" s="37">
        <f>N11*E23</f>
        <v>0</v>
      </c>
      <c r="J23" s="52">
        <f>N11*G23</f>
        <v>0</v>
      </c>
    </row>
    <row r="24" spans="2:10" x14ac:dyDescent="0.25">
      <c r="B24" s="30" t="s">
        <v>42</v>
      </c>
      <c r="C24" s="39"/>
      <c r="D24" s="40"/>
      <c r="E24" s="41"/>
      <c r="F24" s="42"/>
      <c r="G24" s="43"/>
      <c r="H24" s="44"/>
      <c r="I24" s="37"/>
      <c r="J24" s="56"/>
    </row>
    <row r="25" spans="2:10" x14ac:dyDescent="0.25">
      <c r="B25" s="30" t="s">
        <v>43</v>
      </c>
      <c r="C25" s="46">
        <v>5.75</v>
      </c>
      <c r="D25" s="47">
        <v>40878</v>
      </c>
      <c r="E25" s="48">
        <v>30.652999999999999</v>
      </c>
      <c r="F25" s="49">
        <v>42308</v>
      </c>
      <c r="G25" s="50">
        <f t="shared" ref="G25:G30" si="0">C25+E25</f>
        <v>36.402999999999999</v>
      </c>
      <c r="H25" s="51">
        <f>N11*C25</f>
        <v>0</v>
      </c>
      <c r="I25" s="37">
        <f>N11*E25</f>
        <v>0</v>
      </c>
      <c r="J25" s="52">
        <f>N11*G25</f>
        <v>0</v>
      </c>
    </row>
    <row r="26" spans="2:10" x14ac:dyDescent="0.25">
      <c r="B26" s="30" t="s">
        <v>44</v>
      </c>
      <c r="C26" s="46">
        <v>33.19</v>
      </c>
      <c r="D26" s="47">
        <v>42292</v>
      </c>
      <c r="E26" s="48">
        <v>12.151</v>
      </c>
      <c r="F26" s="49">
        <v>42308</v>
      </c>
      <c r="G26" s="50">
        <f t="shared" si="0"/>
        <v>45.340999999999994</v>
      </c>
      <c r="H26" s="51">
        <f>N11*C26</f>
        <v>0</v>
      </c>
      <c r="I26" s="37">
        <f>N11*E26</f>
        <v>0</v>
      </c>
      <c r="J26" s="52">
        <f>N11*G26</f>
        <v>0</v>
      </c>
    </row>
    <row r="27" spans="2:10" ht="24" x14ac:dyDescent="0.25">
      <c r="B27" s="60" t="s">
        <v>45</v>
      </c>
      <c r="C27" s="46">
        <v>10.958</v>
      </c>
      <c r="D27" s="47">
        <v>40831</v>
      </c>
      <c r="E27" s="48">
        <v>30.652999999999999</v>
      </c>
      <c r="F27" s="49">
        <v>42308</v>
      </c>
      <c r="G27" s="50">
        <f t="shared" si="0"/>
        <v>41.610999999999997</v>
      </c>
      <c r="H27" s="51">
        <f>N11*C27</f>
        <v>0</v>
      </c>
      <c r="I27" s="37">
        <f>N11*E27</f>
        <v>0</v>
      </c>
      <c r="J27" s="52">
        <f>N11*G27</f>
        <v>0</v>
      </c>
    </row>
    <row r="28" spans="2:10" ht="24" x14ac:dyDescent="0.25">
      <c r="B28" s="30" t="s">
        <v>46</v>
      </c>
      <c r="C28" s="46">
        <v>4.6139999999999999</v>
      </c>
      <c r="D28" s="47">
        <v>40831</v>
      </c>
      <c r="E28" s="48">
        <v>30.652999999999999</v>
      </c>
      <c r="F28" s="49">
        <v>42308</v>
      </c>
      <c r="G28" s="50">
        <f t="shared" si="0"/>
        <v>35.266999999999996</v>
      </c>
      <c r="H28" s="51">
        <f>N11*C28</f>
        <v>0</v>
      </c>
      <c r="I28" s="37">
        <f>N11*E28</f>
        <v>0</v>
      </c>
      <c r="J28" s="52">
        <f>N11*G28</f>
        <v>0</v>
      </c>
    </row>
    <row r="29" spans="2:10" x14ac:dyDescent="0.25">
      <c r="B29" s="30" t="s">
        <v>47</v>
      </c>
      <c r="C29" s="46">
        <v>5.4550000000000001</v>
      </c>
      <c r="D29" s="47">
        <v>42369</v>
      </c>
      <c r="E29" s="48">
        <v>30.652999999999999</v>
      </c>
      <c r="F29" s="49">
        <v>42308</v>
      </c>
      <c r="G29" s="50">
        <f t="shared" si="0"/>
        <v>36.107999999999997</v>
      </c>
      <c r="H29" s="51">
        <f>N11*C29</f>
        <v>0</v>
      </c>
      <c r="I29" s="37">
        <f>N11*E29</f>
        <v>0</v>
      </c>
      <c r="J29" s="52">
        <f>N11*G29</f>
        <v>0</v>
      </c>
    </row>
    <row r="30" spans="2:10" ht="24" x14ac:dyDescent="0.25">
      <c r="B30" s="30" t="s">
        <v>48</v>
      </c>
      <c r="C30" s="46">
        <v>4.7309999999999999</v>
      </c>
      <c r="D30" s="47">
        <v>40831</v>
      </c>
      <c r="E30" s="48">
        <v>30.652999999999999</v>
      </c>
      <c r="F30" s="49">
        <v>42308</v>
      </c>
      <c r="G30" s="50">
        <f t="shared" si="0"/>
        <v>35.384</v>
      </c>
      <c r="H30" s="51">
        <f>N11*C30</f>
        <v>0</v>
      </c>
      <c r="I30" s="37">
        <f>N11*E30</f>
        <v>0</v>
      </c>
      <c r="J30" s="52">
        <f>N11*G30</f>
        <v>0</v>
      </c>
    </row>
    <row r="31" spans="2:10" ht="16.5" customHeight="1" thickBot="1" x14ac:dyDescent="0.3">
      <c r="B31" s="53" t="s">
        <v>37</v>
      </c>
      <c r="C31" s="46" t="s">
        <v>49</v>
      </c>
      <c r="D31" s="47" t="s">
        <v>20</v>
      </c>
      <c r="E31" s="58">
        <v>43.122</v>
      </c>
      <c r="F31" s="59">
        <v>42308</v>
      </c>
      <c r="G31" s="50">
        <f>E31</f>
        <v>43.122</v>
      </c>
      <c r="H31" s="36" t="s">
        <v>20</v>
      </c>
      <c r="I31" s="37">
        <f>N11*E31</f>
        <v>0</v>
      </c>
      <c r="J31" s="52">
        <f>N11*G31</f>
        <v>0</v>
      </c>
    </row>
    <row r="32" spans="2:10" x14ac:dyDescent="0.25">
      <c r="B32" s="30" t="s">
        <v>50</v>
      </c>
      <c r="C32" s="39" t="s">
        <v>51</v>
      </c>
      <c r="D32" s="40"/>
      <c r="E32" s="41"/>
      <c r="F32" s="42"/>
      <c r="G32" s="43"/>
      <c r="H32" s="44"/>
      <c r="I32" s="37"/>
      <c r="J32" s="56"/>
    </row>
    <row r="33" spans="2:10" x14ac:dyDescent="0.25">
      <c r="B33" s="30" t="s">
        <v>52</v>
      </c>
      <c r="C33" s="46" t="s">
        <v>20</v>
      </c>
      <c r="D33" s="47" t="s">
        <v>53</v>
      </c>
      <c r="E33" s="48">
        <v>35.81</v>
      </c>
      <c r="F33" s="49" t="s">
        <v>54</v>
      </c>
      <c r="G33" s="50">
        <v>35.81</v>
      </c>
      <c r="H33" s="51"/>
      <c r="I33" s="37">
        <f>N11*E33</f>
        <v>0</v>
      </c>
      <c r="J33" s="52">
        <f>N11*G33</f>
        <v>0</v>
      </c>
    </row>
    <row r="34" spans="2:10" ht="24" x14ac:dyDescent="0.25">
      <c r="B34" s="30" t="s">
        <v>55</v>
      </c>
      <c r="C34" s="46">
        <v>2.0699999999999998</v>
      </c>
      <c r="D34" s="47" t="s">
        <v>20</v>
      </c>
      <c r="E34" s="48">
        <v>33.79</v>
      </c>
      <c r="F34" s="49" t="s">
        <v>54</v>
      </c>
      <c r="G34" s="50">
        <v>35.81</v>
      </c>
      <c r="H34" s="51" t="s">
        <v>20</v>
      </c>
      <c r="I34" s="37">
        <f>N11*E34</f>
        <v>0</v>
      </c>
      <c r="J34" s="52">
        <f>N11*G34</f>
        <v>0</v>
      </c>
    </row>
    <row r="35" spans="2:10" x14ac:dyDescent="0.25">
      <c r="B35" s="30" t="s">
        <v>56</v>
      </c>
      <c r="C35" s="61">
        <v>4.93</v>
      </c>
      <c r="D35" s="62">
        <v>41628</v>
      </c>
      <c r="E35" s="63">
        <v>28.81</v>
      </c>
      <c r="F35" s="64" t="s">
        <v>57</v>
      </c>
      <c r="G35" s="65">
        <v>35.81</v>
      </c>
      <c r="H35" s="51">
        <f>N11*C35</f>
        <v>0</v>
      </c>
      <c r="I35" s="37">
        <f>N11*E35</f>
        <v>0</v>
      </c>
      <c r="J35" s="52">
        <f>N11*G35</f>
        <v>0</v>
      </c>
    </row>
    <row r="36" spans="2:10" ht="16.5" customHeight="1" thickBot="1" x14ac:dyDescent="0.3">
      <c r="B36" s="53" t="s">
        <v>37</v>
      </c>
      <c r="C36" s="31" t="s">
        <v>20</v>
      </c>
      <c r="D36" s="66" t="s">
        <v>20</v>
      </c>
      <c r="E36" s="67">
        <v>33.74</v>
      </c>
      <c r="F36" s="68" t="s">
        <v>54</v>
      </c>
      <c r="G36" s="69">
        <v>33.74</v>
      </c>
      <c r="H36" s="36" t="s">
        <v>20</v>
      </c>
      <c r="I36" s="37">
        <f>N11*E36</f>
        <v>0</v>
      </c>
      <c r="J36" s="52">
        <f>N11*G36</f>
        <v>0</v>
      </c>
    </row>
    <row r="37" spans="2:10" x14ac:dyDescent="0.25">
      <c r="B37" s="30" t="s">
        <v>58</v>
      </c>
      <c r="C37" s="39" t="s">
        <v>51</v>
      </c>
      <c r="D37" s="40"/>
      <c r="E37" s="41" t="s">
        <v>59</v>
      </c>
      <c r="F37" s="42"/>
      <c r="G37" s="43"/>
      <c r="H37" s="44"/>
      <c r="I37" s="37"/>
      <c r="J37" s="56"/>
    </row>
    <row r="38" spans="2:10" x14ac:dyDescent="0.25">
      <c r="B38" s="30" t="s">
        <v>60</v>
      </c>
      <c r="C38" s="46" t="s">
        <v>20</v>
      </c>
      <c r="D38" s="47" t="s">
        <v>20</v>
      </c>
      <c r="E38" s="48">
        <v>28.02</v>
      </c>
      <c r="F38" s="49">
        <v>41609</v>
      </c>
      <c r="G38" s="50">
        <f>E38</f>
        <v>28.02</v>
      </c>
      <c r="H38" s="36" t="s">
        <v>20</v>
      </c>
      <c r="I38" s="37">
        <f>N11*E38</f>
        <v>0</v>
      </c>
      <c r="J38" s="52">
        <f>N11*G38</f>
        <v>0</v>
      </c>
    </row>
    <row r="39" spans="2:10" x14ac:dyDescent="0.25">
      <c r="B39" s="30" t="s">
        <v>61</v>
      </c>
      <c r="C39" s="46" t="s">
        <v>62</v>
      </c>
      <c r="D39" s="47" t="s">
        <v>20</v>
      </c>
      <c r="E39" s="48">
        <v>28.05</v>
      </c>
      <c r="F39" s="49">
        <v>41609</v>
      </c>
      <c r="G39" s="50">
        <f>E39</f>
        <v>28.05</v>
      </c>
      <c r="H39" s="36" t="s">
        <v>20</v>
      </c>
      <c r="I39" s="37">
        <f>N11*E39</f>
        <v>0</v>
      </c>
      <c r="J39" s="52">
        <f>N11*G39</f>
        <v>0</v>
      </c>
    </row>
    <row r="40" spans="2:10" ht="24.75" x14ac:dyDescent="0.25">
      <c r="B40" s="30" t="s">
        <v>63</v>
      </c>
      <c r="C40" s="46" t="s">
        <v>49</v>
      </c>
      <c r="D40" s="47" t="s">
        <v>20</v>
      </c>
      <c r="E40" s="48">
        <v>34.453000000000003</v>
      </c>
      <c r="F40" s="49" t="s">
        <v>64</v>
      </c>
      <c r="G40" s="50">
        <f>E40</f>
        <v>34.453000000000003</v>
      </c>
      <c r="H40" s="36" t="s">
        <v>20</v>
      </c>
      <c r="I40" s="70">
        <f>N11*E40</f>
        <v>0</v>
      </c>
      <c r="J40" s="52">
        <f>N11*G40</f>
        <v>0</v>
      </c>
    </row>
    <row r="41" spans="2:10" x14ac:dyDescent="0.25">
      <c r="B41" s="1"/>
      <c r="C41" s="2"/>
      <c r="D41" s="3"/>
      <c r="E41" s="2"/>
      <c r="F41" s="3"/>
      <c r="G41" s="4"/>
      <c r="H41" s="71"/>
      <c r="I41" s="1"/>
      <c r="J41" s="7"/>
    </row>
    <row r="42" spans="2:10" x14ac:dyDescent="0.25">
      <c r="B42" s="1" t="s">
        <v>65</v>
      </c>
      <c r="C42" s="2"/>
      <c r="D42" s="3"/>
      <c r="E42" s="2"/>
      <c r="F42" s="3"/>
      <c r="G42" s="4"/>
      <c r="H42" s="71"/>
      <c r="I42" s="1"/>
      <c r="J42" s="7"/>
    </row>
    <row r="43" spans="2:10" x14ac:dyDescent="0.25">
      <c r="B43" s="1"/>
      <c r="C43" s="2"/>
      <c r="D43" s="3"/>
      <c r="E43" s="2"/>
      <c r="F43" s="3"/>
      <c r="G43" s="4"/>
      <c r="H43" s="71"/>
      <c r="I43" s="1"/>
      <c r="J43" s="7"/>
    </row>
    <row r="44" spans="2:10" x14ac:dyDescent="0.25">
      <c r="B44" s="1"/>
      <c r="C44" s="2"/>
      <c r="D44" s="3"/>
      <c r="E44" s="2"/>
      <c r="F44" s="3"/>
      <c r="G44" s="4"/>
      <c r="H44" s="71"/>
      <c r="I44" s="1"/>
      <c r="J44" s="7"/>
    </row>
    <row r="45" spans="2:10" x14ac:dyDescent="0.25">
      <c r="B45" s="1"/>
      <c r="C45" s="2"/>
      <c r="D45" s="3"/>
      <c r="E45" s="2"/>
      <c r="F45" s="3"/>
      <c r="G45" s="4"/>
      <c r="H45" s="71"/>
      <c r="I45" s="1"/>
      <c r="J45" s="7"/>
    </row>
    <row r="46" spans="2:10" x14ac:dyDescent="0.25">
      <c r="B46" s="1"/>
      <c r="C46" s="2"/>
      <c r="D46" s="3"/>
      <c r="E46" s="2"/>
      <c r="F46" s="3"/>
      <c r="G46" s="4"/>
      <c r="H46" s="71"/>
      <c r="I46" s="1"/>
      <c r="J46" s="7"/>
    </row>
    <row r="47" spans="2:10" x14ac:dyDescent="0.25">
      <c r="B47" s="1"/>
      <c r="C47" s="2"/>
      <c r="D47" s="3"/>
      <c r="E47" s="2"/>
      <c r="F47" s="3"/>
      <c r="G47" s="4"/>
      <c r="H47" s="71"/>
      <c r="I47" s="1"/>
      <c r="J47" s="7"/>
    </row>
    <row r="48" spans="2:10" x14ac:dyDescent="0.25">
      <c r="B48" s="1"/>
      <c r="C48" s="2"/>
      <c r="D48" s="3"/>
      <c r="E48" s="2"/>
      <c r="F48" s="3"/>
      <c r="G48" s="4"/>
      <c r="H48" s="71"/>
      <c r="I48" s="1"/>
      <c r="J48" s="7"/>
    </row>
    <row r="49" spans="2:10" x14ac:dyDescent="0.25">
      <c r="B49" s="1"/>
      <c r="C49" s="2"/>
      <c r="D49" s="3"/>
      <c r="E49" s="2"/>
      <c r="F49" s="3"/>
      <c r="G49" s="4"/>
      <c r="H49" s="71"/>
      <c r="I49" s="1"/>
      <c r="J49" s="7"/>
    </row>
    <row r="50" spans="2:10" x14ac:dyDescent="0.25">
      <c r="B50" s="1"/>
      <c r="C50" s="2"/>
      <c r="D50" s="3"/>
      <c r="E50" s="2"/>
      <c r="F50" s="3"/>
      <c r="G50" s="4"/>
      <c r="I50" s="1"/>
      <c r="J50" s="7"/>
    </row>
    <row r="51" spans="2:10" x14ac:dyDescent="0.25">
      <c r="B51" s="1"/>
      <c r="C51" s="2"/>
      <c r="D51" s="3"/>
      <c r="E51" s="2"/>
      <c r="F51" s="3"/>
      <c r="G51" s="4"/>
      <c r="I51" s="1"/>
      <c r="J51" s="7"/>
    </row>
    <row r="52" spans="2:10" x14ac:dyDescent="0.25">
      <c r="B52" s="1"/>
      <c r="C52" s="2"/>
      <c r="D52" s="3"/>
      <c r="E52" s="2"/>
      <c r="F52" s="3"/>
      <c r="G52" s="4"/>
      <c r="I52" s="1"/>
      <c r="J52" s="7"/>
    </row>
    <row r="53" spans="2:10" x14ac:dyDescent="0.25">
      <c r="B53" s="1"/>
      <c r="C53" s="2"/>
      <c r="D53" s="3"/>
      <c r="E53" s="2"/>
      <c r="F53" s="3"/>
      <c r="G53" s="4"/>
      <c r="I53" s="1"/>
      <c r="J53" s="7"/>
    </row>
    <row r="54" spans="2:10" x14ac:dyDescent="0.25">
      <c r="B54" s="1"/>
      <c r="C54" s="2"/>
      <c r="D54" s="3"/>
      <c r="E54" s="2"/>
      <c r="F54" s="3"/>
      <c r="G54" s="4"/>
      <c r="I54" s="1"/>
      <c r="J54" s="7"/>
    </row>
    <row r="55" spans="2:10" x14ac:dyDescent="0.25">
      <c r="B55" s="1"/>
      <c r="C55" s="2"/>
      <c r="D55" s="3"/>
      <c r="E55" s="2"/>
      <c r="F55" s="3"/>
      <c r="G55" s="4"/>
      <c r="I55" s="1"/>
      <c r="J55" s="7"/>
    </row>
  </sheetData>
  <sheetProtection password="A86F" sheet="1" objects="1" scenarios="1"/>
  <mergeCells count="2">
    <mergeCell ref="A3:F3"/>
    <mergeCell ref="A2:F2"/>
  </mergeCells>
  <pageMargins left="0.70000000000000007" right="0.70000000000000007" top="0.75" bottom="0.75" header="0.30000000000000004" footer="0.30000000000000004"/>
  <pageSetup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7.140625" defaultRowHeight="15" x14ac:dyDescent="0.25"/>
  <cols>
    <col min="1" max="1" width="7.14062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7.140625" defaultRowHeight="15" x14ac:dyDescent="0.25"/>
  <cols>
    <col min="1" max="1" width="7.1406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Mudrow</dc:creator>
  <cp:lastModifiedBy>Katie Hummel</cp:lastModifiedBy>
  <cp:lastPrinted>2015-02-10T17:54:54Z</cp:lastPrinted>
  <dcterms:created xsi:type="dcterms:W3CDTF">2011-09-08T20:42:38Z</dcterms:created>
  <dcterms:modified xsi:type="dcterms:W3CDTF">2015-02-10T18:52:29Z</dcterms:modified>
</cp:coreProperties>
</file>